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0" yWindow="-90" windowWidth="16400" windowHeight="9350"/>
  </bookViews>
  <sheets>
    <sheet name="AFASE" sheetId="1" r:id="rId1"/>
    <sheet name="Feuil3" sheetId="3" r:id="rId2"/>
  </sheets>
  <calcPr calcId="144525"/>
</workbook>
</file>

<file path=xl/calcChain.xml><?xml version="1.0" encoding="utf-8"?>
<calcChain xmlns="http://schemas.openxmlformats.org/spreadsheetml/2006/main">
  <c r="C8" i="1" l="1"/>
  <c r="C7" i="1"/>
  <c r="B26" i="1"/>
  <c r="B8" i="1"/>
  <c r="B7" i="1"/>
  <c r="C9" i="1"/>
  <c r="B9" i="1"/>
  <c r="B23" i="1"/>
  <c r="B20" i="1"/>
  <c r="C16" i="1" l="1"/>
  <c r="B16" i="1"/>
  <c r="B33" i="1" l="1"/>
  <c r="C33" i="1"/>
  <c r="B35" i="1" l="1"/>
  <c r="C35" i="1" l="1"/>
</calcChain>
</file>

<file path=xl/sharedStrings.xml><?xml version="1.0" encoding="utf-8"?>
<sst xmlns="http://schemas.openxmlformats.org/spreadsheetml/2006/main" count="40" uniqueCount="38">
  <si>
    <t>Description du poste</t>
  </si>
  <si>
    <t>DIVERS</t>
  </si>
  <si>
    <t>INSCRIPTIONS</t>
  </si>
  <si>
    <t>ASSURANCES</t>
  </si>
  <si>
    <t>FRAIS REPRESENTATION</t>
  </si>
  <si>
    <t>FRAIS TELECOMMUNICATION</t>
  </si>
  <si>
    <t>PAPETERIE</t>
  </si>
  <si>
    <t>FRAIS BANCAIRES</t>
  </si>
  <si>
    <t>DEPENSES AUTO-FINANCEMENT</t>
  </si>
  <si>
    <t>PUBLICITE</t>
  </si>
  <si>
    <t>PERMIS ALCOOL</t>
  </si>
  <si>
    <t>A.F.A.S.E</t>
  </si>
  <si>
    <t>Réel 2018</t>
  </si>
  <si>
    <t>Prévision 
2019</t>
  </si>
  <si>
    <t>COMMANDITES</t>
  </si>
  <si>
    <t>FÊTE FIN D'ANNÉE</t>
  </si>
  <si>
    <t>VENTE DE MANUELS</t>
  </si>
  <si>
    <t>SUBVENTIONS</t>
  </si>
  <si>
    <t>GOUV. FÉDÉRAL</t>
  </si>
  <si>
    <t>Commentaires</t>
  </si>
  <si>
    <t>20$ BILLETS/PERS</t>
  </si>
  <si>
    <t>REVENUS</t>
  </si>
  <si>
    <t>DÉPENSES</t>
  </si>
  <si>
    <t>ANNONCE</t>
  </si>
  <si>
    <t>FÊTE DE FIN D'ANNÉE</t>
  </si>
  <si>
    <t xml:space="preserve">ADHESION </t>
  </si>
  <si>
    <t>FORMATION CONTINUE</t>
  </si>
  <si>
    <t>25$ PAR FORMATEUR</t>
  </si>
  <si>
    <t>ACHAT MANUEL</t>
  </si>
  <si>
    <t>ACTIVITÉS AUTO-FINANCEMENT</t>
  </si>
  <si>
    <t>50 $/ INSC - PRÉVOIT 10 PERS DE +</t>
  </si>
  <si>
    <t>30$ DU MANUEL</t>
  </si>
  <si>
    <t>TÉL ET SITE / AUG. PRÉVUE</t>
  </si>
  <si>
    <t>PLUS MEMBRES</t>
  </si>
  <si>
    <t>PRÉVISION 2019</t>
  </si>
  <si>
    <t>TOTAL REVENUS</t>
  </si>
  <si>
    <t>TOTAL DÉPENSES</t>
  </si>
  <si>
    <t>SURPLUS / 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</si>
</sst>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#,##0.00\ &quot;$&quot;"/>
    <numFmt numFmtId="165" formatCode="_ * #,##0_)\ &quot;$&quot;_ ;_ * \(#,##0\)\ &quot;$&quot;_ ;_ * &quot;-&quot;??_)\ &quot;$&quot;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9" fontId="2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0" fillId="3" borderId="5" xfId="0" applyNumberFormat="1" applyFill="1" applyBorder="1"/>
    <xf numFmtId="0" fontId="3" fillId="3" borderId="5" xfId="0" applyNumberFormat="1" applyFont="1" applyFill="1" applyBorder="1"/>
    <xf numFmtId="0" fontId="0" fillId="0" borderId="0" xfId="0" applyFont="1"/>
    <xf numFmtId="49" fontId="5" fillId="3" borderId="6" xfId="0" applyNumberFormat="1" applyFont="1" applyFill="1" applyBorder="1" applyAlignment="1">
      <alignment horizontal="left"/>
    </xf>
    <xf numFmtId="164" fontId="0" fillId="0" borderId="0" xfId="0" applyNumberFormat="1" applyAlignment="1">
      <alignment wrapText="1"/>
    </xf>
    <xf numFmtId="164" fontId="0" fillId="3" borderId="3" xfId="0" applyNumberFormat="1" applyFill="1" applyBorder="1" applyAlignment="1">
      <alignment wrapText="1"/>
    </xf>
    <xf numFmtId="165" fontId="3" fillId="3" borderId="5" xfId="1" applyNumberFormat="1" applyFont="1" applyFill="1" applyBorder="1" applyAlignment="1">
      <alignment wrapText="1"/>
    </xf>
    <xf numFmtId="164" fontId="0" fillId="3" borderId="0" xfId="0" applyNumberFormat="1" applyFill="1" applyAlignment="1">
      <alignment wrapText="1"/>
    </xf>
    <xf numFmtId="165" fontId="0" fillId="0" borderId="0" xfId="1" applyNumberFormat="1" applyFont="1" applyAlignment="1">
      <alignment wrapText="1"/>
    </xf>
    <xf numFmtId="165" fontId="5" fillId="3" borderId="1" xfId="1" applyNumberFormat="1" applyFont="1" applyFill="1" applyBorder="1" applyAlignment="1">
      <alignment wrapText="1"/>
    </xf>
    <xf numFmtId="164" fontId="6" fillId="0" borderId="0" xfId="0" applyNumberFormat="1" applyFont="1" applyAlignment="1">
      <alignment wrapText="1"/>
    </xf>
    <xf numFmtId="165" fontId="0" fillId="0" borderId="0" xfId="1" applyNumberFormat="1" applyFont="1" applyFill="1" applyAlignment="1">
      <alignment wrapText="1"/>
    </xf>
    <xf numFmtId="165" fontId="0" fillId="0" borderId="0" xfId="0" applyNumberFormat="1"/>
    <xf numFmtId="164" fontId="0" fillId="0" borderId="4" xfId="0" applyNumberFormat="1" applyBorder="1"/>
    <xf numFmtId="49" fontId="0" fillId="0" borderId="4" xfId="0" applyNumberFormat="1" applyBorder="1"/>
    <xf numFmtId="49" fontId="0" fillId="0" borderId="7" xfId="0" applyNumberFormat="1" applyBorder="1"/>
    <xf numFmtId="165" fontId="7" fillId="0" borderId="4" xfId="1" applyNumberFormat="1" applyFont="1" applyFill="1" applyBorder="1" applyAlignment="1">
      <alignment wrapText="1"/>
    </xf>
    <xf numFmtId="165" fontId="0" fillId="0" borderId="4" xfId="1" applyNumberFormat="1" applyFont="1" applyFill="1" applyBorder="1" applyAlignment="1">
      <alignment wrapText="1"/>
    </xf>
    <xf numFmtId="165" fontId="0" fillId="4" borderId="4" xfId="1" applyNumberFormat="1" applyFont="1" applyFill="1" applyBorder="1"/>
    <xf numFmtId="165" fontId="7" fillId="4" borderId="4" xfId="1" applyNumberFormat="1" applyFont="1" applyFill="1" applyBorder="1" applyAlignment="1">
      <alignment wrapText="1"/>
    </xf>
    <xf numFmtId="9" fontId="0" fillId="0" borderId="0" xfId="0" applyNumberFormat="1"/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7" xfId="0" applyNumberFormat="1" applyBorder="1"/>
    <xf numFmtId="164" fontId="8" fillId="2" borderId="8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3" borderId="3" xfId="0" applyFont="1" applyFill="1" applyBorder="1"/>
    <xf numFmtId="0" fontId="3" fillId="3" borderId="0" xfId="0" applyFont="1" applyFill="1"/>
    <xf numFmtId="0" fontId="9" fillId="3" borderId="0" xfId="0" applyFont="1" applyFill="1" applyAlignment="1">
      <alignment horizontal="center"/>
    </xf>
    <xf numFmtId="165" fontId="3" fillId="3" borderId="9" xfId="1" applyNumberFormat="1" applyFont="1" applyFill="1" applyBorder="1" applyAlignment="1">
      <alignment wrapText="1"/>
    </xf>
    <xf numFmtId="0" fontId="9" fillId="4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workbookViewId="0">
      <selection activeCell="H20" sqref="H20"/>
    </sheetView>
  </sheetViews>
  <sheetFormatPr baseColWidth="10" defaultRowHeight="14.5" x14ac:dyDescent="0.35"/>
  <cols>
    <col min="1" max="1" width="34" customWidth="1"/>
    <col min="2" max="3" width="18.7265625" style="7" customWidth="1"/>
    <col min="4" max="4" width="26.1796875" style="28" customWidth="1"/>
  </cols>
  <sheetData>
    <row r="1" spans="1:8" x14ac:dyDescent="0.35">
      <c r="A1" s="36" t="s">
        <v>11</v>
      </c>
      <c r="B1" s="36"/>
      <c r="C1" s="36"/>
      <c r="D1" s="36"/>
    </row>
    <row r="2" spans="1:8" x14ac:dyDescent="0.35">
      <c r="A2" s="36" t="s">
        <v>34</v>
      </c>
      <c r="B2" s="36"/>
      <c r="C2" s="36"/>
      <c r="D2" s="36"/>
    </row>
    <row r="3" spans="1:8" ht="7.5" customHeight="1" thickBot="1" x14ac:dyDescent="0.4"/>
    <row r="4" spans="1:8" ht="15" thickBot="1" x14ac:dyDescent="0.4">
      <c r="A4" s="35" t="s">
        <v>0</v>
      </c>
      <c r="B4" s="24" t="s">
        <v>12</v>
      </c>
      <c r="C4" s="27" t="s">
        <v>13</v>
      </c>
      <c r="D4" s="26" t="s">
        <v>19</v>
      </c>
    </row>
    <row r="5" spans="1:8" ht="6" customHeight="1" thickBot="1" x14ac:dyDescent="0.4">
      <c r="A5" s="1"/>
      <c r="B5" s="2"/>
      <c r="C5" s="2"/>
    </row>
    <row r="6" spans="1:8" x14ac:dyDescent="0.35">
      <c r="A6" s="29" t="s">
        <v>21</v>
      </c>
      <c r="B6" s="8"/>
      <c r="C6" s="8"/>
      <c r="D6" s="8"/>
    </row>
    <row r="7" spans="1:8" x14ac:dyDescent="0.35">
      <c r="A7" s="16" t="s">
        <v>2</v>
      </c>
      <c r="B7" s="19">
        <f>50*100</f>
        <v>5000</v>
      </c>
      <c r="C7" s="21">
        <f>50*105</f>
        <v>5250</v>
      </c>
      <c r="D7" s="33" t="s">
        <v>30</v>
      </c>
      <c r="F7" s="15"/>
    </row>
    <row r="8" spans="1:8" x14ac:dyDescent="0.35">
      <c r="A8" s="16" t="s">
        <v>16</v>
      </c>
      <c r="B8" s="19">
        <f>30*100</f>
        <v>3000</v>
      </c>
      <c r="C8" s="22">
        <f>105*30</f>
        <v>3150</v>
      </c>
      <c r="D8" s="33" t="s">
        <v>31</v>
      </c>
    </row>
    <row r="9" spans="1:8" x14ac:dyDescent="0.35">
      <c r="A9" s="16" t="s">
        <v>15</v>
      </c>
      <c r="B9" s="19">
        <f>90*20</f>
        <v>1800</v>
      </c>
      <c r="C9" s="21">
        <f>20*100</f>
        <v>2000</v>
      </c>
      <c r="D9" s="33" t="s">
        <v>20</v>
      </c>
    </row>
    <row r="10" spans="1:8" x14ac:dyDescent="0.35">
      <c r="A10" s="16" t="s">
        <v>29</v>
      </c>
      <c r="B10" s="19">
        <v>500</v>
      </c>
      <c r="C10" s="21">
        <v>500</v>
      </c>
      <c r="D10" s="33"/>
    </row>
    <row r="11" spans="1:8" x14ac:dyDescent="0.35">
      <c r="A11" s="16" t="s">
        <v>17</v>
      </c>
      <c r="B11" s="19">
        <v>500</v>
      </c>
      <c r="C11" s="21">
        <v>500</v>
      </c>
      <c r="D11" s="33" t="s">
        <v>18</v>
      </c>
    </row>
    <row r="12" spans="1:8" x14ac:dyDescent="0.35">
      <c r="A12" s="16" t="s">
        <v>14</v>
      </c>
      <c r="B12" s="19">
        <v>450</v>
      </c>
      <c r="C12" s="21">
        <v>400</v>
      </c>
      <c r="D12" s="33"/>
    </row>
    <row r="13" spans="1:8" x14ac:dyDescent="0.35">
      <c r="A13" s="16" t="s">
        <v>1</v>
      </c>
      <c r="B13" s="19">
        <v>50</v>
      </c>
      <c r="C13" s="21">
        <v>0</v>
      </c>
      <c r="D13" s="33"/>
    </row>
    <row r="14" spans="1:8" x14ac:dyDescent="0.35">
      <c r="A14" s="16"/>
      <c r="B14" s="19"/>
      <c r="C14" s="21"/>
      <c r="D14" s="33"/>
      <c r="H14" s="23"/>
    </row>
    <row r="15" spans="1:8" x14ac:dyDescent="0.35">
      <c r="A15" s="25"/>
      <c r="B15" s="19"/>
      <c r="C15" s="21"/>
      <c r="D15" s="33"/>
      <c r="H15" s="23"/>
    </row>
    <row r="16" spans="1:8" ht="15" thickBot="1" x14ac:dyDescent="0.4">
      <c r="A16" s="3" t="s">
        <v>35</v>
      </c>
      <c r="B16" s="9">
        <f>SUM(B7:B15)</f>
        <v>11300</v>
      </c>
      <c r="C16" s="32">
        <f>SUM(C7:C15)</f>
        <v>11800</v>
      </c>
      <c r="D16" s="9"/>
    </row>
    <row r="17" spans="1:8" ht="23.25" customHeight="1" thickTop="1" x14ac:dyDescent="0.35">
      <c r="A17" s="30" t="s">
        <v>22</v>
      </c>
      <c r="B17" s="10"/>
      <c r="C17" s="10"/>
      <c r="D17" s="31"/>
    </row>
    <row r="18" spans="1:8" x14ac:dyDescent="0.35">
      <c r="A18" s="17" t="s">
        <v>3</v>
      </c>
      <c r="B18" s="20">
        <v>338</v>
      </c>
      <c r="C18" s="21">
        <v>350</v>
      </c>
      <c r="D18" s="33"/>
    </row>
    <row r="19" spans="1:8" x14ac:dyDescent="0.35">
      <c r="A19" s="17" t="s">
        <v>4</v>
      </c>
      <c r="B19" s="20">
        <v>105</v>
      </c>
      <c r="C19" s="21">
        <v>100</v>
      </c>
      <c r="D19" s="33"/>
    </row>
    <row r="20" spans="1:8" x14ac:dyDescent="0.35">
      <c r="A20" s="17" t="s">
        <v>5</v>
      </c>
      <c r="B20" s="20">
        <f>35+115</f>
        <v>150</v>
      </c>
      <c r="C20" s="21">
        <v>250</v>
      </c>
      <c r="D20" s="33" t="s">
        <v>32</v>
      </c>
    </row>
    <row r="21" spans="1:8" x14ac:dyDescent="0.35">
      <c r="A21" s="17" t="s">
        <v>9</v>
      </c>
      <c r="B21" s="20">
        <v>75</v>
      </c>
      <c r="C21" s="21">
        <v>200</v>
      </c>
      <c r="D21" s="33" t="s">
        <v>23</v>
      </c>
    </row>
    <row r="22" spans="1:8" x14ac:dyDescent="0.35">
      <c r="A22" s="17" t="s">
        <v>10</v>
      </c>
      <c r="B22" s="20">
        <v>42</v>
      </c>
      <c r="C22" s="21">
        <v>50</v>
      </c>
      <c r="D22" s="33"/>
    </row>
    <row r="23" spans="1:8" x14ac:dyDescent="0.35">
      <c r="A23" s="17" t="s">
        <v>24</v>
      </c>
      <c r="B23" s="20">
        <f>30*110</f>
        <v>3300</v>
      </c>
      <c r="C23" s="21">
        <v>3500</v>
      </c>
      <c r="D23" s="33" t="s">
        <v>33</v>
      </c>
    </row>
    <row r="24" spans="1:8" x14ac:dyDescent="0.35">
      <c r="A24" s="17" t="s">
        <v>25</v>
      </c>
      <c r="B24" s="20">
        <v>100</v>
      </c>
      <c r="C24" s="21">
        <v>100</v>
      </c>
      <c r="D24" s="33" t="s">
        <v>27</v>
      </c>
    </row>
    <row r="25" spans="1:8" x14ac:dyDescent="0.35">
      <c r="A25" s="17" t="s">
        <v>26</v>
      </c>
      <c r="B25" s="20">
        <v>4000</v>
      </c>
      <c r="C25" s="21">
        <v>4000</v>
      </c>
      <c r="D25" s="33"/>
    </row>
    <row r="26" spans="1:8" x14ac:dyDescent="0.35">
      <c r="A26" s="17" t="s">
        <v>28</v>
      </c>
      <c r="B26" s="20">
        <f>25*90</f>
        <v>2250</v>
      </c>
      <c r="C26" s="21">
        <v>2500</v>
      </c>
      <c r="D26" s="33" t="s">
        <v>33</v>
      </c>
    </row>
    <row r="27" spans="1:8" x14ac:dyDescent="0.35">
      <c r="A27" s="17" t="s">
        <v>6</v>
      </c>
      <c r="B27" s="20">
        <v>437</v>
      </c>
      <c r="C27" s="21">
        <v>450</v>
      </c>
      <c r="D27" s="34"/>
      <c r="H27" s="15"/>
    </row>
    <row r="28" spans="1:8" x14ac:dyDescent="0.35">
      <c r="A28" s="17" t="s">
        <v>8</v>
      </c>
      <c r="B28" s="20">
        <v>226</v>
      </c>
      <c r="C28" s="21">
        <v>225</v>
      </c>
      <c r="D28" s="33"/>
      <c r="H28" s="15"/>
    </row>
    <row r="29" spans="1:8" x14ac:dyDescent="0.35">
      <c r="A29" s="17" t="s">
        <v>7</v>
      </c>
      <c r="B29" s="20">
        <v>77</v>
      </c>
      <c r="C29" s="21">
        <v>75</v>
      </c>
      <c r="D29" s="33"/>
      <c r="H29" s="15"/>
    </row>
    <row r="30" spans="1:8" x14ac:dyDescent="0.35">
      <c r="A30" s="17" t="s">
        <v>1</v>
      </c>
      <c r="B30" s="20">
        <v>102</v>
      </c>
      <c r="C30" s="21">
        <v>0</v>
      </c>
      <c r="D30" s="33"/>
    </row>
    <row r="31" spans="1:8" x14ac:dyDescent="0.35">
      <c r="A31" s="17"/>
      <c r="B31" s="19"/>
      <c r="C31" s="21"/>
      <c r="D31" s="33"/>
    </row>
    <row r="32" spans="1:8" x14ac:dyDescent="0.35">
      <c r="A32" s="18"/>
      <c r="B32" s="20"/>
      <c r="C32" s="21"/>
      <c r="D32" s="33"/>
    </row>
    <row r="33" spans="1:4" ht="15" thickBot="1" x14ac:dyDescent="0.4">
      <c r="A33" s="4" t="s">
        <v>36</v>
      </c>
      <c r="B33" s="9">
        <f>SUM(B18:B32)</f>
        <v>11202</v>
      </c>
      <c r="C33" s="32">
        <f>SUM(C18:C32)</f>
        <v>11800</v>
      </c>
      <c r="D33" s="9"/>
    </row>
    <row r="34" spans="1:4" ht="9.75" customHeight="1" thickTop="1" thickBot="1" x14ac:dyDescent="0.4">
      <c r="B34" s="14"/>
      <c r="C34" s="11"/>
    </row>
    <row r="35" spans="1:4" ht="16" thickBot="1" x14ac:dyDescent="0.4">
      <c r="A35" s="6" t="s">
        <v>37</v>
      </c>
      <c r="B35" s="12">
        <f>B16-B33</f>
        <v>98</v>
      </c>
      <c r="C35" s="12">
        <f>C16-C33</f>
        <v>0</v>
      </c>
      <c r="D35" s="12"/>
    </row>
    <row r="36" spans="1:4" ht="15.5" x14ac:dyDescent="0.35">
      <c r="A36" s="5"/>
      <c r="B36" s="13"/>
      <c r="C36" s="13"/>
    </row>
  </sheetData>
  <mergeCells count="2">
    <mergeCell ref="A2:D2"/>
    <mergeCell ref="A1:D1"/>
  </mergeCells>
  <printOptions horizontalCentered="1"/>
  <pageMargins left="0" right="0" top="0.59055118110236227" bottom="0" header="0.31496062992125984" footer="0.31496062992125984"/>
  <pageSetup scale="85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AFASE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bourbonnaisn</dc:creator>
  <cp:lastModifiedBy>temp</cp:lastModifiedBy>
  <cp:lastPrinted>2018-06-20T20:11:52Z</cp:lastPrinted>
  <dcterms:created xsi:type="dcterms:W3CDTF">2011-05-09T16:56:54Z</dcterms:created>
  <dcterms:modified xsi:type="dcterms:W3CDTF">2018-11-27T16:59:54Z</dcterms:modified>
</cp:coreProperties>
</file>